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'0503723'!$I$300</definedName>
    <definedName name="ID_277869" localSheetId="0">'0503723'!$I$298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'0503723'!$D$307:$I$316</definedName>
    <definedName name="T_30200300711" localSheetId="0">'0503723'!$B$280:$L$295</definedName>
    <definedName name="TR_30200300701" localSheetId="0">'0503723'!$D$307:$I$316</definedName>
    <definedName name="TR_30200300711_2337382278" localSheetId="0">'0503723'!$B$280:$L$280</definedName>
    <definedName name="TR_30200300711_2337382279" localSheetId="0">'0503723'!$B$281:$L$281</definedName>
    <definedName name="TR_30200300711_2337382280" localSheetId="0">'0503723'!$B$282:$L$282</definedName>
    <definedName name="TR_30200300711_2337382281" localSheetId="0">'0503723'!$B$283:$L$283</definedName>
    <definedName name="TR_30200300711_2337382282" localSheetId="0">'0503723'!$B$284:$L$284</definedName>
    <definedName name="TR_30200300711_2337382283" localSheetId="0">'0503723'!$B$285:$L$285</definedName>
    <definedName name="TR_30200300711_2337382284" localSheetId="0">'0503723'!$B$286:$L$286</definedName>
    <definedName name="TR_30200300711_2337382285" localSheetId="0">'0503723'!$B$287:$L$287</definedName>
    <definedName name="TR_30200300711_2337382286" localSheetId="0">'0503723'!$B$288:$L$288</definedName>
    <definedName name="TR_30200300711_2337382287" localSheetId="0">'0503723'!$B$289:$L$289</definedName>
    <definedName name="TR_30200300711_2337382288" localSheetId="0">'0503723'!$B$290:$L$290</definedName>
    <definedName name="TR_30200300711_2337382289" localSheetId="0">'0503723'!$B$291:$L$291</definedName>
    <definedName name="TR_30200300711_2337382290" localSheetId="0">'0503723'!$B$292:$L$292</definedName>
    <definedName name="TR_30200300711_2337382291" localSheetId="0">'0503723'!$B$293:$L$293</definedName>
    <definedName name="TR_30200300711_2337382292" localSheetId="0">'0503723'!$B$294:$L$294</definedName>
    <definedName name="TR_30200300711_2337382293" localSheetId="0">'0503723'!$B$295:$L$295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74" l="1"/>
  <c r="J16" s="1"/>
  <c r="J113"/>
</calcChain>
</file>

<file path=xl/sharedStrings.xml><?xml version="1.0" encoding="utf-8"?>
<sst xmlns="http://schemas.openxmlformats.org/spreadsheetml/2006/main" count="825" uniqueCount="644">
  <si>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</si>
  <si>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</si>
  <si>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</si>
  <si>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</si>
  <si>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</si>
  <si>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</si>
  <si>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</si>
  <si>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</si>
  <si>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</si>
  <si>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</si>
  <si>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</si>
  <si>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</si>
  <si>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</si>
  <si>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</si>
  <si>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</si>
  <si>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</si>
  <si>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</si>
  <si>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</si>
  <si>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</si>
  <si>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</si>
  <si>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</si>
  <si>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учреждение «Детский загородный оздоровительный лагерь «Радуга»</t>
  </si>
  <si>
    <t xml:space="preserve">по ОКПО </t>
  </si>
  <si>
    <t>22286037</t>
  </si>
  <si>
    <t>VRO</t>
  </si>
  <si>
    <t>ExecutorPhone</t>
  </si>
  <si>
    <t>Обособленное подразделение</t>
  </si>
  <si>
    <t>3128050346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</si>
  <si>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</si>
  <si>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</si>
  <si>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</si>
  <si>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</si>
  <si>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</si>
  <si>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</si>
  <si>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</si>
  <si>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</si>
  <si>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</si>
  <si>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</si>
  <si>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</si>
  <si>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</si>
  <si>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</si>
  <si>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</si>
  <si>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</si>
  <si>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</si>
  <si>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</si>
  <si>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</si>
  <si>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</si>
  <si>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</si>
  <si>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</si>
  <si>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</si>
  <si>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</si>
  <si>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</si>
  <si>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</si>
  <si>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</si>
  <si>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</si>
  <si>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</si>
  <si>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</si>
  <si>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</si>
  <si>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</si>
  <si>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</si>
  <si>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</si>
  <si>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</si>
  <si>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</si>
  <si>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</si>
  <si>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</si>
  <si>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</si>
  <si>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</si>
  <si>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</si>
  <si>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</si>
  <si>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</si>
  <si>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</si>
  <si>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</si>
  <si>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</si>
  <si>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</si>
  <si>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</si>
  <si>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</si>
  <si>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</si>
  <si>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</si>
  <si>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</si>
  <si>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</si>
  <si>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</si>
  <si>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</si>
  <si>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</si>
  <si>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</si>
  <si>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</si>
  <si>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</si>
  <si>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</si>
  <si>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</si>
  <si>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</si>
  <si>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</si>
  <si>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</si>
  <si>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</si>
  <si>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</si>
  <si>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</si>
  <si>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</si>
  <si>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</si>
  <si>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</si>
  <si>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</si>
  <si>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</si>
  <si>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</si>
  <si>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</si>
  <si>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</si>
  <si>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</si>
  <si>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</si>
  <si>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</si>
  <si>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</si>
  <si>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</si>
  <si>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</si>
  <si>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</si>
  <si>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</si>
  <si>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</si>
  <si>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</si>
  <si>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</si>
  <si>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</si>
  <si>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</si>
  <si>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</si>
  <si>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</si>
  <si>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</si>
  <si>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</si>
  <si>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</si>
  <si>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</si>
  <si>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</si>
  <si>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</si>
  <si>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</si>
  <si>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</si>
  <si>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</si>
  <si>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</si>
  <si>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</si>
  <si>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</si>
  <si>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</si>
  <si>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</si>
  <si>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</si>
  <si>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</si>
  <si>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</si>
  <si>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</si>
  <si>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</si>
  <si>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</si>
  <si>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</si>
  <si>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</si>
  <si>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</si>
  <si>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</si>
  <si>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</si>
  <si>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</si>
  <si>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</si>
  <si>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</si>
  <si>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</si>
  <si>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</si>
  <si>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</si>
  <si>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</si>
  <si>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</si>
  <si>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</si>
  <si>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</si>
  <si>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</si>
  <si>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</si>
  <si>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</si>
  <si>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</si>
  <si>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</si>
  <si>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</si>
  <si>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</si>
  <si>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</si>
  <si>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</si>
  <si>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</si>
  <si>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</si>
  <si>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</si>
  <si>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</si>
  <si>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</si>
  <si>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</si>
  <si>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</si>
  <si>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</si>
  <si>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</si>
  <si>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</si>
  <si>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</si>
  <si>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</si>
  <si>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</si>
  <si>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</si>
  <si>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</si>
  <si>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</si>
  <si>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</si>
  <si>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</si>
  <si>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</si>
  <si>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</si>
  <si>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</si>
  <si>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</si>
  <si>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</si>
  <si>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</si>
  <si>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</si>
  <si>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</si>
  <si>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</si>
  <si>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</si>
  <si>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</si>
  <si>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</si>
  <si>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</si>
  <si>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</si>
  <si>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</si>
  <si>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</si>
  <si>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</si>
  <si>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</si>
  <si>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</si>
  <si>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</si>
  <si>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</si>
  <si>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</si>
  <si>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</si>
  <si>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</si>
  <si>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</si>
  <si>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</si>
  <si>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</si>
  <si>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</si>
  <si>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</si>
  <si>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</si>
  <si>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</si>
  <si>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</si>
  <si>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</si>
  <si>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</si>
  <si>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</si>
  <si>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</si>
  <si>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</si>
  <si>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</si>
  <si>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</si>
  <si>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</si>
  <si>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</si>
  <si>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</si>
  <si>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</si>
  <si>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</si>
  <si>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</si>
  <si>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</si>
  <si>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</si>
  <si>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</si>
  <si>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</si>
  <si>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</si>
  <si>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</si>
  <si>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</si>
  <si>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</si>
  <si>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</si>
  <si>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</si>
  <si>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</si>
  <si>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</si>
  <si>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</si>
  <si>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</si>
  <si>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</si>
  <si>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</si>
  <si>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</si>
  <si>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</si>
  <si>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</si>
  <si>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</si>
  <si>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</si>
  <si>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</si>
  <si>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</si>
  <si>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</si>
  <si>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</si>
  <si>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</si>
  <si>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</si>
  <si>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</si>
  <si>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</si>
  <si>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</si>
  <si>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</si>
  <si>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</si>
  <si>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</si>
  <si>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</si>
  <si>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</si>
  <si>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</si>
  <si>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</si>
  <si>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</si>
  <si>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</si>
  <si>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</si>
  <si>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</si>
  <si>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</si>
  <si>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</si>
  <si>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</si>
  <si>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</si>
  <si>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</si>
  <si>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</si>
  <si>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</si>
  <si>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</si>
  <si>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</si>
  <si>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</si>
  <si>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</si>
  <si>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</si>
  <si>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</si>
  <si>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</si>
  <si>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</si>
  <si>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</si>
  <si>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</si>
  <si>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</si>
  <si>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</si>
  <si>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</si>
  <si>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</si>
  <si>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</si>
  <si>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</si>
  <si>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</si>
  <si>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</si>
  <si>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</si>
  <si>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</si>
  <si>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</si>
  <si>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</si>
  <si>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</si>
  <si>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</si>
  <si>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</si>
  <si>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</si>
  <si>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</si>
  <si>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</si>
  <si>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</si>
  <si>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</si>
  <si>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</si>
  <si>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</si>
  <si>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</si>
  <si>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</si>
  <si>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</si>
  <si>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</si>
  <si>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</si>
  <si>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</si>
  <si>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</si>
  <si>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</si>
  <si>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</si>
  <si>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</si>
  <si>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</si>
  <si>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</si>
  <si>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</si>
  <si>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</si>
  <si>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</si>
  <si>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</si>
  <si>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</si>
  <si>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</si>
  <si>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</si>
  <si>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</si>
  <si>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</si>
  <si>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</si>
  <si>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</si>
  <si>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</si>
  <si>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</si>
  <si>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</si>
  <si>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</si>
  <si>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</si>
  <si>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</si>
  <si>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</si>
  <si>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</si>
  <si>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</si>
  <si>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</si>
  <si>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</si>
  <si>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</si>
  <si>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</si>
  <si>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</si>
  <si>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</si>
  <si>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</si>
  <si>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</si>
  <si>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</si>
  <si>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</si>
  <si>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</si>
  <si>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</si>
  <si>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</si>
  <si>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</si>
  <si>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</si>
  <si>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</si>
  <si>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</si>
  <si>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</si>
  <si>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</si>
  <si>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</si>
  <si>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</si>
  <si>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</si>
  <si>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</si>
  <si>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</si>
  <si>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</si>
  <si>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</si>
  <si>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</si>
  <si>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</si>
  <si>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</si>
  <si>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</si>
  <si>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</si>
  <si>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</si>
  <si>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</si>
  <si>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</si>
  <si>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</si>
  <si>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</si>
  <si>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</si>
  <si>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</si>
  <si>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</si>
  <si>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</si>
  <si>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</si>
  <si>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</si>
  <si>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</si>
  <si>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</si>
  <si>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</si>
  <si>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</si>
  <si>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</si>
  <si>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</si>
  <si>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</si>
  <si>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</si>
  <si>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</si>
  <si>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</si>
  <si>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</si>
  <si>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</si>
  <si>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</si>
  <si>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</si>
  <si>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</si>
  <si>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</si>
  <si>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</si>
  <si>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</si>
  <si>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</si>
  <si>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</si>
  <si>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</si>
  <si>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</si>
  <si>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</si>
  <si>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</si>
  <si>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</si>
  <si>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</si>
  <si>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</si>
  <si>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</si>
  <si>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</si>
  <si>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</si>
  <si>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</si>
  <si>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</si>
  <si>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</si>
  <si>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</si>
  <si>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</si>
  <si>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</si>
  <si>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</si>
  <si>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</si>
  <si>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</si>
  <si>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</si>
  <si>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</si>
  <si>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</si>
  <si>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</si>
  <si>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</si>
  <si>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</si>
  <si>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</si>
  <si>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</si>
  <si>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</si>
  <si>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</si>
  <si>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</si>
  <si>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</si>
  <si>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</si>
  <si>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</si>
  <si>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</si>
  <si>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</si>
  <si>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</si>
  <si>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</si>
  <si>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</si>
  <si>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</si>
  <si>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</si>
  <si>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</si>
  <si>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</si>
  <si>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</si>
  <si>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</si>
  <si>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</si>
  <si>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</si>
  <si>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</si>
  <si>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</si>
  <si>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</si>
  <si>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</si>
  <si>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</si>
  <si>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</si>
  <si>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</si>
  <si>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</si>
  <si>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</si>
  <si>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</si>
  <si>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</si>
  <si>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</si>
  <si>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</si>
  <si>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</si>
  <si>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</si>
  <si>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</si>
  <si>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</si>
  <si>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</si>
  <si>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</si>
  <si>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</si>
  <si>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</si>
  <si>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</si>
  <si>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</si>
  <si>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</si>
  <si>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</si>
  <si>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</si>
  <si>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</si>
  <si>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</si>
  <si>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</si>
  <si>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</si>
  <si>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</si>
  <si>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</si>
  <si>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</si>
  <si>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</si>
  <si>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</si>
  <si>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</si>
  <si>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</si>
  <si>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</si>
  <si>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</si>
  <si>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</si>
  <si>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</si>
  <si>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</si>
  <si>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</si>
  <si>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</si>
  <si>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</si>
  <si>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</si>
  <si>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</si>
  <si>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</si>
  <si>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</si>
  <si>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</si>
  <si>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</si>
  <si>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</si>
  <si>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</si>
  <si>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</si>
  <si>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</si>
  <si>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</si>
  <si>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</si>
  <si>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</si>
  <si>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</si>
  <si>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</si>
  <si>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</si>
  <si>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</si>
  <si>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</si>
  <si>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</si>
  <si>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</si>
  <si>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</si>
  <si>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</si>
  <si>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</si>
  <si>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</si>
  <si>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</si>
  <si>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</si>
  <si>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</si>
  <si>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</si>
  <si>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</si>
  <si>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</si>
  <si>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</si>
  <si>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</si>
  <si>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</si>
  <si>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</si>
  <si>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</si>
  <si>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</si>
  <si>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</si>
  <si>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</si>
  <si>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</si>
  <si>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</si>
  <si>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</si>
  <si>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</si>
  <si>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</si>
  <si>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</si>
  <si>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</si>
  <si>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</si>
  <si>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</si>
  <si>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</si>
  <si>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</si>
  <si>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</si>
  <si>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</si>
  <si>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</si>
  <si>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</si>
  <si>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</si>
  <si>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</si>
  <si>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</si>
  <si>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</si>
  <si>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</si>
  <si>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</si>
  <si>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</si>
  <si>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</si>
  <si>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</si>
  <si>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</si>
  <si>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</si>
  <si>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</si>
  <si>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</si>
  <si>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</si>
  <si>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</si>
  <si>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</si>
  <si>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</si>
  <si>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</si>
  <si>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</si>
  <si>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</si>
  <si>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</si>
  <si>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</si>
  <si>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</si>
  <si>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</si>
  <si>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</si>
  <si>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</si>
  <si>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</si>
  <si>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</si>
  <si>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</si>
  <si>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</si>
  <si>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</si>
  <si>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</si>
  <si>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</si>
  <si>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</si>
  <si>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</si>
  <si>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</si>
  <si>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</si>
  <si>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</si>
  <si>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</si>
  <si>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</si>
  <si>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</si>
  <si>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</si>
  <si>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</si>
  <si>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</si>
  <si>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</si>
  <si>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</si>
  <si>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</si>
  <si>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</si>
  <si>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</si>
  <si>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</si>
  <si>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</si>
  <si>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</si>
  <si>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</si>
  <si>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</si>
  <si>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</si>
  <si>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</si>
  <si>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</si>
  <si>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</si>
  <si>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</si>
  <si>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</si>
  <si>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</si>
  <si>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</si>
  <si>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</si>
  <si>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</si>
  <si>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</si>
  <si>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</si>
  <si>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</si>
  <si>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</si>
  <si>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0709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</si>
  <si>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</si>
  <si>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</si>
  <si>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</si>
  <si>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</si>
  <si>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</si>
  <si>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</si>
  <si>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</si>
  <si>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Услуги, работы для целей капитальных вложений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</si>
  <si>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</si>
  <si>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</si>
  <si>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</si>
  <si>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</si>
  <si>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</si>
  <si>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</si>
  <si>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</si>
  <si>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</si>
  <si>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</si>
  <si>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Хорольский А.А.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</si>
  <si>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</si>
  <si>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</si>
  <si>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</si>
  <si>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</si>
  <si>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</si>
  <si>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</si>
  <si>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</si>
  <si>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</si>
  <si>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</si>
  <si>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</si>
  <si>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</si>
  <si>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</si>
  <si>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</si>
  <si>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«_31_» __января__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</si>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</sst>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304</xdr:row>
      <xdr:rowOff>47625</xdr:rowOff>
    </xdr:from>
    <xdr:to>
      <xdr:col>5</xdr:col>
      <xdr:colOff>819150</xdr:colOff>
      <xdr:row>304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8369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7"/>
  <sheetViews>
    <sheetView tabSelected="1" topLeftCell="A181" zoomScaleNormal="100" workbookViewId="0">
      <selection activeCell="G302" sqref="G302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16513429.439999999</v>
      </c>
      <c r="J16" s="28">
        <f>J17+J74+J104</f>
        <v>13821795.52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16513429.439999999</v>
      </c>
      <c r="J17" s="32">
        <f>J19+J32+J44+J51+J59+J66</f>
        <v>13821795.52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16513429.439999999</v>
      </c>
      <c r="J32" s="55">
        <f>J34+J35+J39+J40+J41+J42+J43</f>
        <v>13821795.52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16513429.439999999</v>
      </c>
      <c r="J34" s="46">
        <v>13821795.52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16513429.439999999</v>
      </c>
      <c r="J113" s="28">
        <f>J114+J197+J226</f>
        <v>13821795.520000001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13598202.439999999</v>
      </c>
      <c r="J114" s="32">
        <f>J116+J122+J132+J133+J149+J155+J163+J166+J174+J188</f>
        <v>13779550.520000001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4030722.34</v>
      </c>
      <c r="J116" s="80">
        <f>SUM(J118:J121)</f>
        <v>3748949.96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3095892.3</v>
      </c>
      <c r="J118" s="95">
        <v>2879464.22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934830.04</v>
      </c>
      <c r="J120" s="81">
        <v>869485.74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8808893.5399999991</v>
      </c>
      <c r="J122" s="40">
        <f>SUM(J124:J131)</f>
        <v>9290721.7100000009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6465.6</v>
      </c>
      <c r="J124" s="95">
        <v>5961.6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100025</v>
      </c>
      <c r="J125" s="81">
        <v>86174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1673702.72</v>
      </c>
      <c r="J126" s="81">
        <v>1562474.11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561450.22</v>
      </c>
      <c r="J128" s="81">
        <v>551987.49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6467250</v>
      </c>
      <c r="J129" s="81">
        <v>7084124.5099999998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>
        <v>0</v>
      </c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6905.76</v>
      </c>
      <c r="J155" s="40">
        <f>SUM(J157:J162)</f>
        <v>13165.35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6905.76</v>
      </c>
      <c r="J161" s="84">
        <v>13165.35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368423</v>
      </c>
      <c r="J174" s="40">
        <f>J179+J180+J181+J182+J183+J184+J185+J186+J187</f>
        <v>373257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368423</v>
      </c>
      <c r="J179" s="82">
        <v>373257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383257.8</v>
      </c>
      <c r="J188" s="40">
        <f>SUM(J190:J196)</f>
        <v>353456.5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58000</v>
      </c>
      <c r="J190" s="82">
        <v>54000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14571</v>
      </c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291046.3</v>
      </c>
      <c r="J195" s="82">
        <v>281056.5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19640.5</v>
      </c>
      <c r="J196" s="82">
        <v>18400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2915227</v>
      </c>
      <c r="J197" s="32">
        <f>J199+J210</f>
        <v>42245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2915227</v>
      </c>
      <c r="J199" s="80">
        <f>J201+J202+J203+J204+J208+J209</f>
        <v>42245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632560</v>
      </c>
      <c r="J201" s="95">
        <v>42245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2282667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-16617343.41</v>
      </c>
      <c r="J271" s="75">
        <v>-13845531.720000001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16617343.41</v>
      </c>
      <c r="J272" s="81">
        <v>13845531.720000001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SUM(J280:J296)</f>
        <v>16513429.439999999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3095892.3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934830.04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6465.6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100025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668334.80000000005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1005367.92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561450.22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6467250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505</v>
      </c>
      <c r="F288" s="141" t="s">
        <v>348</v>
      </c>
      <c r="G288" s="184" t="s">
        <v>610</v>
      </c>
      <c r="H288" s="184"/>
      <c r="I288" s="142"/>
      <c r="J288" s="143">
        <v>2282667</v>
      </c>
      <c r="K288" s="137"/>
      <c r="L288" s="137"/>
    </row>
    <row r="289" spans="2:12" ht="23.25" customHeight="1">
      <c r="B289" s="182" t="s">
        <v>619</v>
      </c>
      <c r="C289" s="183"/>
      <c r="D289" s="140" t="s">
        <v>606</v>
      </c>
      <c r="E289" s="141" t="s">
        <v>403</v>
      </c>
      <c r="F289" s="141" t="s">
        <v>609</v>
      </c>
      <c r="G289" s="184" t="s">
        <v>610</v>
      </c>
      <c r="H289" s="184"/>
      <c r="I289" s="142"/>
      <c r="J289" s="143">
        <v>6905.76</v>
      </c>
      <c r="K289" s="137"/>
      <c r="L289" s="137"/>
    </row>
    <row r="290" spans="2:12" ht="15" customHeight="1">
      <c r="B290" s="182" t="s">
        <v>620</v>
      </c>
      <c r="C290" s="183"/>
      <c r="D290" s="140" t="s">
        <v>606</v>
      </c>
      <c r="E290" s="141" t="s">
        <v>440</v>
      </c>
      <c r="F290" s="141" t="s">
        <v>621</v>
      </c>
      <c r="G290" s="184" t="s">
        <v>610</v>
      </c>
      <c r="H290" s="184"/>
      <c r="I290" s="142"/>
      <c r="J290" s="143">
        <v>368423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489</v>
      </c>
      <c r="F291" s="141" t="s">
        <v>348</v>
      </c>
      <c r="G291" s="184" t="s">
        <v>610</v>
      </c>
      <c r="H291" s="184"/>
      <c r="I291" s="142"/>
      <c r="J291" s="143">
        <v>632560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469</v>
      </c>
      <c r="F292" s="141" t="s">
        <v>348</v>
      </c>
      <c r="G292" s="184" t="s">
        <v>610</v>
      </c>
      <c r="H292" s="184"/>
      <c r="I292" s="142"/>
      <c r="J292" s="143">
        <v>58000</v>
      </c>
      <c r="K292" s="137"/>
      <c r="L292" s="137"/>
    </row>
    <row r="293" spans="2:12" ht="23.25" customHeight="1">
      <c r="B293" s="182" t="s">
        <v>624</v>
      </c>
      <c r="C293" s="183"/>
      <c r="D293" s="140" t="s">
        <v>606</v>
      </c>
      <c r="E293" s="141" t="s">
        <v>475</v>
      </c>
      <c r="F293" s="141" t="s">
        <v>348</v>
      </c>
      <c r="G293" s="184" t="s">
        <v>610</v>
      </c>
      <c r="H293" s="184"/>
      <c r="I293" s="142"/>
      <c r="J293" s="143">
        <v>14571</v>
      </c>
      <c r="K293" s="137"/>
      <c r="L293" s="137"/>
    </row>
    <row r="294" spans="2:12" ht="23.25" customHeight="1">
      <c r="B294" s="182" t="s">
        <v>625</v>
      </c>
      <c r="C294" s="183"/>
      <c r="D294" s="140" t="s">
        <v>606</v>
      </c>
      <c r="E294" s="141" t="s">
        <v>480</v>
      </c>
      <c r="F294" s="141" t="s">
        <v>348</v>
      </c>
      <c r="G294" s="184" t="s">
        <v>610</v>
      </c>
      <c r="H294" s="184"/>
      <c r="I294" s="142"/>
      <c r="J294" s="143">
        <v>291046.3</v>
      </c>
      <c r="K294" s="137"/>
      <c r="L294" s="137"/>
    </row>
    <row r="295" spans="2:12" ht="34.5" customHeight="1">
      <c r="B295" s="182" t="s">
        <v>626</v>
      </c>
      <c r="C295" s="183"/>
      <c r="D295" s="140" t="s">
        <v>606</v>
      </c>
      <c r="E295" s="141" t="s">
        <v>483</v>
      </c>
      <c r="F295" s="141" t="s">
        <v>348</v>
      </c>
      <c r="G295" s="184" t="s">
        <v>610</v>
      </c>
      <c r="H295" s="184"/>
      <c r="I295" s="142"/>
      <c r="J295" s="143">
        <v>19640.5</v>
      </c>
      <c r="K295" s="137"/>
      <c r="L295" s="137"/>
    </row>
    <row r="296" spans="2:12" ht="0.75" customHeight="1" thickBot="1">
      <c r="B296" s="179"/>
      <c r="C296" s="180"/>
      <c r="D296" s="144"/>
      <c r="E296" s="145"/>
      <c r="F296" s="145"/>
      <c r="G296" s="181"/>
      <c r="H296" s="181"/>
      <c r="I296" s="146"/>
      <c r="J296" s="147"/>
      <c r="K296" s="19"/>
      <c r="L296" s="19"/>
    </row>
    <row r="297" spans="2:12">
      <c r="B297" s="148"/>
      <c r="C297" s="148"/>
      <c r="D297" s="148"/>
      <c r="E297" s="148"/>
      <c r="F297" s="10"/>
      <c r="G297" s="10"/>
      <c r="H297" s="10"/>
      <c r="I297" s="148"/>
      <c r="J297" s="148"/>
      <c r="K297" s="149"/>
      <c r="L297" s="19"/>
    </row>
    <row r="298" spans="2:12" ht="15" customHeight="1">
      <c r="B298" s="174" t="s">
        <v>627</v>
      </c>
      <c r="C298" s="174"/>
      <c r="D298" s="150"/>
      <c r="G298" s="175"/>
      <c r="H298" s="175"/>
      <c r="I298" s="176" t="s">
        <v>628</v>
      </c>
      <c r="J298" s="176"/>
      <c r="K298" s="149"/>
      <c r="L298" s="19"/>
    </row>
    <row r="299" spans="2:12">
      <c r="B299" s="150"/>
      <c r="C299" s="150"/>
      <c r="D299" s="150"/>
      <c r="E299" s="177" t="s">
        <v>629</v>
      </c>
      <c r="F299" s="177"/>
      <c r="G299" s="10"/>
      <c r="H299" s="10"/>
      <c r="I299" s="178" t="s">
        <v>630</v>
      </c>
      <c r="J299" s="178"/>
      <c r="K299" s="149"/>
      <c r="L299" s="19"/>
    </row>
    <row r="300" spans="2:12" ht="24.75" customHeight="1">
      <c r="B300" s="174" t="s">
        <v>631</v>
      </c>
      <c r="C300" s="174"/>
      <c r="D300" s="174"/>
      <c r="G300" s="175"/>
      <c r="H300" s="175"/>
      <c r="I300" s="176" t="s">
        <v>643</v>
      </c>
      <c r="J300" s="176"/>
      <c r="K300" s="149"/>
      <c r="L300" s="19"/>
    </row>
    <row r="301" spans="2:12">
      <c r="B301" s="150"/>
      <c r="C301" s="150"/>
      <c r="D301" s="150"/>
      <c r="E301" s="177" t="s">
        <v>629</v>
      </c>
      <c r="F301" s="177"/>
      <c r="G301" s="10"/>
      <c r="H301" s="10"/>
      <c r="I301" s="178" t="s">
        <v>630</v>
      </c>
      <c r="J301" s="178"/>
      <c r="K301" s="149"/>
      <c r="L301" s="19"/>
    </row>
    <row r="302" spans="2:12" ht="23.25" customHeight="1">
      <c r="B302" s="259" t="s">
        <v>642</v>
      </c>
      <c r="C302" s="259"/>
      <c r="D302" s="259"/>
      <c r="E302" s="151"/>
      <c r="F302" s="151"/>
      <c r="G302" s="151"/>
      <c r="H302" s="151"/>
      <c r="I302" s="148"/>
      <c r="J302" s="148"/>
      <c r="K302" s="149"/>
      <c r="L302" s="19"/>
    </row>
    <row r="303" spans="2:12" ht="15.75" customHeight="1">
      <c r="B303" s="151"/>
      <c r="C303" s="151"/>
      <c r="D303" s="151"/>
      <c r="E303" s="151"/>
      <c r="F303" s="151"/>
      <c r="G303" s="151"/>
      <c r="H303" s="151"/>
      <c r="I303" s="148"/>
      <c r="J303" s="148"/>
      <c r="K303" s="149"/>
      <c r="L303" s="19"/>
    </row>
    <row r="304" spans="2:12" hidden="1">
      <c r="E304" s="10"/>
      <c r="F304" s="10"/>
      <c r="G304" s="10"/>
      <c r="H304" s="10"/>
      <c r="I304" s="10"/>
      <c r="J304" s="10"/>
      <c r="K304" s="19"/>
    </row>
    <row r="305" spans="2:11" ht="48" hidden="1" customHeight="1" thickTop="1" thickBot="1">
      <c r="B305" s="19"/>
      <c r="C305" s="19"/>
      <c r="D305" s="164"/>
      <c r="E305" s="165"/>
      <c r="F305" s="165"/>
      <c r="G305" s="166" t="s">
        <v>632</v>
      </c>
      <c r="H305" s="166"/>
      <c r="I305" s="167"/>
      <c r="J305" s="19"/>
      <c r="K305" s="19"/>
    </row>
    <row r="306" spans="2:11" ht="3.75" hidden="1" customHeight="1" thickTop="1" thickBot="1">
      <c r="B306" s="19"/>
      <c r="C306" s="19"/>
      <c r="D306" s="168"/>
      <c r="E306" s="168"/>
      <c r="F306" s="168"/>
      <c r="G306" s="169"/>
      <c r="H306" s="169"/>
      <c r="I306" s="169"/>
      <c r="J306" s="19"/>
      <c r="K306" s="19"/>
    </row>
    <row r="307" spans="2:11" ht="15.75" hidden="1" thickTop="1">
      <c r="D307" s="170" t="s">
        <v>633</v>
      </c>
      <c r="E307" s="171"/>
      <c r="F307" s="171"/>
      <c r="G307" s="172"/>
      <c r="H307" s="172"/>
      <c r="I307" s="173"/>
    </row>
    <row r="308" spans="2:11" hidden="1">
      <c r="D308" s="152" t="s">
        <v>634</v>
      </c>
      <c r="E308" s="153"/>
      <c r="F308" s="153"/>
      <c r="G308" s="162"/>
      <c r="H308" s="162"/>
      <c r="I308" s="163"/>
    </row>
    <row r="309" spans="2:11" hidden="1">
      <c r="D309" s="152" t="s">
        <v>635</v>
      </c>
      <c r="E309" s="153"/>
      <c r="F309" s="153"/>
      <c r="G309" s="154"/>
      <c r="H309" s="154"/>
      <c r="I309" s="155"/>
    </row>
    <row r="310" spans="2:11" hidden="1">
      <c r="D310" s="152" t="s">
        <v>636</v>
      </c>
      <c r="E310" s="153"/>
      <c r="F310" s="153"/>
      <c r="G310" s="154"/>
      <c r="H310" s="154"/>
      <c r="I310" s="155"/>
    </row>
    <row r="311" spans="2:11" hidden="1">
      <c r="D311" s="152" t="s">
        <v>637</v>
      </c>
      <c r="E311" s="153"/>
      <c r="F311" s="153"/>
      <c r="G311" s="154"/>
      <c r="H311" s="154"/>
      <c r="I311" s="155"/>
    </row>
    <row r="312" spans="2:11" hidden="1">
      <c r="D312" s="152" t="s">
        <v>638</v>
      </c>
      <c r="E312" s="153"/>
      <c r="F312" s="153"/>
      <c r="G312" s="162"/>
      <c r="H312" s="162"/>
      <c r="I312" s="163"/>
    </row>
    <row r="313" spans="2:11" hidden="1">
      <c r="D313" s="152" t="s">
        <v>639</v>
      </c>
      <c r="E313" s="153"/>
      <c r="F313" s="153"/>
      <c r="G313" s="162"/>
      <c r="H313" s="162"/>
      <c r="I313" s="163"/>
    </row>
    <row r="314" spans="2:11" hidden="1">
      <c r="D314" s="152" t="s">
        <v>640</v>
      </c>
      <c r="E314" s="153"/>
      <c r="F314" s="153"/>
      <c r="G314" s="154"/>
      <c r="H314" s="154"/>
      <c r="I314" s="155"/>
    </row>
    <row r="315" spans="2:11" ht="15.75" hidden="1" thickBot="1">
      <c r="D315" s="156" t="s">
        <v>641</v>
      </c>
      <c r="E315" s="157"/>
      <c r="F315" s="157"/>
      <c r="G315" s="158"/>
      <c r="H315" s="158"/>
      <c r="I315" s="159"/>
    </row>
    <row r="316" spans="2:11" ht="3.75" hidden="1" customHeight="1" thickTop="1">
      <c r="D316" s="160"/>
      <c r="E316" s="160"/>
      <c r="F316" s="160"/>
      <c r="G316" s="161"/>
      <c r="H316" s="161"/>
      <c r="I316" s="161"/>
    </row>
    <row r="317" spans="2:11" hidden="1"/>
  </sheetData>
  <mergeCells count="356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300:D300"/>
    <mergeCell ref="G300:H300"/>
    <mergeCell ref="I300:J300"/>
    <mergeCell ref="E301:F301"/>
    <mergeCell ref="I301:J301"/>
    <mergeCell ref="B302:D302"/>
    <mergeCell ref="B296:C296"/>
    <mergeCell ref="G296:H296"/>
    <mergeCell ref="B298:C298"/>
    <mergeCell ref="G298:H298"/>
    <mergeCell ref="I298:J298"/>
    <mergeCell ref="E299:F299"/>
    <mergeCell ref="I299:J299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1210</vt:i4>
      </vt:variant>
    </vt:vector>
  </HeadingPairs>
  <TitlesOfParts>
    <vt:vector size="1211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'0503723'!TR_30200300711_2337382278</vt:lpstr>
      <vt:lpstr>'0503723'!TR_30200300711_2337382279</vt:lpstr>
      <vt:lpstr>'0503723'!TR_30200300711_2337382280</vt:lpstr>
      <vt:lpstr>'0503723'!TR_30200300711_2337382281</vt:lpstr>
      <vt:lpstr>'0503723'!TR_30200300711_2337382282</vt:lpstr>
      <vt:lpstr>'0503723'!TR_30200300711_2337382283</vt:lpstr>
      <vt:lpstr>'0503723'!TR_30200300711_2337382284</vt:lpstr>
      <vt:lpstr>'0503723'!TR_30200300711_2337382285</vt:lpstr>
      <vt:lpstr>'0503723'!TR_30200300711_2337382286</vt:lpstr>
      <vt:lpstr>'0503723'!TR_30200300711_2337382287</vt:lpstr>
      <vt:lpstr>'0503723'!TR_30200300711_2337382288</vt:lpstr>
      <vt:lpstr>'0503723'!TR_30200300711_2337382289</vt:lpstr>
      <vt:lpstr>'0503723'!TR_30200300711_2337382290</vt:lpstr>
      <vt:lpstr>'0503723'!TR_30200300711_2337382291</vt:lpstr>
      <vt:lpstr>'0503723'!TR_30200300711_2337382292</vt:lpstr>
      <vt:lpstr>'0503723'!TR_30200300711_2337382293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2024-03-20T08:40:28Z</cp:lastPrinted>
  <dcterms:created xsi:type="dcterms:W3CDTF">2024-03-11T12:43:13Z</dcterms:created>
  <dcterms:modified xsi:type="dcterms:W3CDTF">2024-03-20T08:40:30Z</dcterms:modified>
</cp:coreProperties>
</file>