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41249617" localSheetId="0">'0503723'!$B$280:$L$280</definedName>
    <definedName name="TR_30200300711_2341249618" localSheetId="0">'0503723'!$B$281:$L$281</definedName>
    <definedName name="TR_30200300711_2341249619" localSheetId="0">'0503723'!$B$282:$L$282</definedName>
    <definedName name="TR_30200300711_2341249620" localSheetId="0">'0503723'!$B$283:$L$283</definedName>
    <definedName name="TR_30200300711_2341249621" localSheetId="0">'0503723'!$B$284:$L$284</definedName>
    <definedName name="TR_30200300711_2341249622" localSheetId="0">'0503723'!$B$285:$L$285</definedName>
    <definedName name="TR_30200300711_2341249623" localSheetId="0">'0503723'!$B$286:$L$286</definedName>
    <definedName name="TR_30200300711_2341249624" localSheetId="0">'0503723'!$B$287:$L$287</definedName>
    <definedName name="TR_30200300711_2341249625" localSheetId="0">'0503723'!$B$288:$L$288</definedName>
    <definedName name="TR_30200300711_2341249626" localSheetId="0">'0503723'!$B$289:$L$289</definedName>
    <definedName name="TR_30200300711_2341249627" localSheetId="0">'0503723'!$B$290:$L$290</definedName>
    <definedName name="TR_30200300711_2341249628" localSheetId="0">'0503723'!$B$291:$L$291</definedName>
    <definedName name="TR_30200300711_2341249629" localSheetId="0">'0503723'!$B$292:$L$292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74" s="1"/>
  <c r="J66"/>
  <c r="I66"/>
  <c r="J59"/>
  <c r="I59"/>
  <c r="J51"/>
  <c r="I51"/>
  <c r="J44"/>
  <c r="I44"/>
  <c r="J32"/>
  <c r="J17" s="1"/>
  <c r="I32"/>
  <c r="J19"/>
  <c r="I19"/>
  <c r="I17"/>
  <c r="I16" s="1"/>
  <c r="J16" l="1"/>
</calcChain>
</file>

<file path=xl/sharedStrings.xml><?xml version="1.0" encoding="utf-8"?>
<sst xmlns="http://schemas.openxmlformats.org/spreadsheetml/2006/main" count="810" uniqueCount="639">
  <si>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</si>
  <si>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</si>
  <si>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</si>
  <si>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</si>
  <si>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</si>
  <si>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</si>
  <si>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</si>
  <si>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</si>
  <si>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</si>
  <si>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</si>
  <si>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</si>
  <si>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</si>
  <si>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</si>
  <si>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</si>
  <si>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</si>
  <si>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</si>
  <si>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</si>
  <si>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</si>
  <si>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</si>
  <si>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</si>
  <si>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</si>
  <si>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учреждение «Детский загородный оздоровительный лагерь «Радуга»</t>
  </si>
  <si>
    <t xml:space="preserve">по ОКПО </t>
  </si>
  <si>
    <t>22286037</t>
  </si>
  <si>
    <t>VRO</t>
  </si>
  <si>
    <t>ExecutorPhone</t>
  </si>
  <si>
    <t>Обособленное подразделение</t>
  </si>
  <si>
    <t>3128050346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</si>
  <si>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</si>
  <si>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</si>
  <si>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</si>
  <si>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</si>
  <si>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</si>
  <si>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</si>
  <si>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</si>
  <si>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</si>
  <si>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</si>
  <si>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</si>
  <si>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</si>
  <si>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</si>
  <si>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</si>
  <si>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</si>
  <si>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</si>
  <si>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</si>
  <si>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</si>
  <si>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</si>
  <si>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</si>
  <si>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</si>
  <si>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</si>
  <si>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</si>
  <si>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</si>
  <si>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</si>
  <si>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</si>
  <si>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</si>
  <si>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</si>
  <si>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</si>
  <si>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</si>
  <si>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</si>
  <si>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</si>
  <si>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</si>
  <si>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</si>
  <si>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</si>
  <si>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</si>
  <si>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</si>
  <si>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</si>
  <si>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</si>
  <si>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</si>
  <si>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</si>
  <si>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</si>
  <si>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</si>
  <si>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</si>
  <si>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</si>
  <si>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</si>
  <si>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</si>
  <si>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</si>
  <si>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</si>
  <si>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</si>
  <si>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</si>
  <si>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</si>
  <si>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</si>
  <si>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</si>
  <si>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</si>
  <si>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</si>
  <si>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</si>
  <si>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</si>
  <si>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</si>
  <si>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</si>
  <si>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</si>
  <si>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</si>
  <si>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</si>
  <si>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</si>
  <si>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</si>
  <si>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</si>
  <si>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</si>
  <si>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</si>
  <si>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</si>
  <si>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</si>
  <si>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</si>
  <si>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</si>
  <si>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</si>
  <si>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</si>
  <si>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</si>
  <si>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</si>
  <si>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</si>
  <si>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</si>
  <si>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</si>
  <si>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</si>
  <si>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</si>
  <si>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</si>
  <si>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</si>
  <si>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</si>
  <si>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</si>
  <si>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</si>
  <si>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</si>
  <si>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</si>
  <si>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</si>
  <si>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</si>
  <si>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</si>
  <si>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</si>
  <si>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</si>
  <si>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</si>
  <si>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</si>
  <si>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</si>
  <si>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</si>
  <si>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</si>
  <si>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</si>
  <si>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</si>
  <si>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</si>
  <si>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</si>
  <si>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</si>
  <si>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</si>
  <si>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</si>
  <si>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</si>
  <si>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</si>
  <si>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</si>
  <si>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</si>
  <si>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</si>
  <si>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</si>
  <si>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</si>
  <si>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</si>
  <si>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</si>
  <si>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</si>
  <si>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</si>
  <si>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</si>
  <si>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</si>
  <si>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</si>
  <si>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</si>
  <si>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</si>
  <si>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</si>
  <si>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</si>
  <si>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</si>
  <si>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</si>
  <si>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</si>
  <si>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</si>
  <si>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</si>
  <si>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</si>
  <si>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</si>
  <si>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</si>
  <si>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</si>
  <si>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</si>
  <si>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</si>
  <si>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</si>
  <si>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</si>
  <si>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</si>
  <si>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</si>
  <si>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</si>
  <si>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</si>
  <si>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</si>
  <si>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</si>
  <si>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</si>
  <si>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</si>
  <si>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</si>
  <si>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</si>
  <si>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</si>
  <si>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</si>
  <si>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</si>
  <si>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</si>
  <si>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</si>
  <si>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</si>
  <si>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</si>
  <si>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</si>
  <si>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</si>
  <si>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</si>
  <si>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</si>
  <si>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</si>
  <si>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</si>
  <si>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</si>
  <si>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</si>
  <si>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</si>
  <si>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</si>
  <si>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</si>
  <si>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</si>
  <si>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</si>
  <si>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</si>
  <si>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</si>
  <si>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</si>
  <si>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</si>
  <si>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</si>
  <si>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</si>
  <si>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</si>
  <si>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</si>
  <si>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</si>
  <si>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</si>
  <si>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</si>
  <si>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</si>
  <si>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</si>
  <si>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</si>
  <si>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</si>
  <si>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</si>
  <si>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</si>
  <si>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</si>
  <si>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</si>
  <si>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</si>
  <si>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</si>
  <si>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</si>
  <si>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</si>
  <si>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</si>
  <si>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</si>
  <si>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</si>
  <si>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</si>
  <si>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</si>
  <si>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</si>
  <si>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</si>
  <si>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</si>
  <si>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</si>
  <si>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</si>
  <si>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</si>
  <si>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</si>
  <si>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</si>
  <si>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</si>
  <si>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</si>
  <si>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</si>
  <si>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</si>
  <si>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</si>
  <si>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</si>
  <si>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</si>
  <si>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</si>
  <si>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</si>
  <si>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</si>
  <si>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</si>
  <si>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</si>
  <si>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</si>
  <si>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</si>
  <si>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</si>
  <si>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</si>
  <si>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</si>
  <si>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</si>
  <si>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</si>
  <si>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</si>
  <si>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</si>
  <si>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</si>
  <si>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</si>
  <si>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</si>
  <si>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</si>
  <si>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</si>
  <si>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</si>
  <si>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</si>
  <si>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</si>
  <si>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</si>
  <si>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</si>
  <si>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</si>
  <si>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</si>
  <si>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</si>
  <si>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</si>
  <si>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</si>
  <si>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</si>
  <si>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</si>
  <si>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</si>
  <si>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</si>
  <si>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</si>
  <si>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</si>
  <si>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</si>
  <si>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</si>
  <si>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</si>
  <si>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</si>
  <si>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</si>
  <si>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</si>
  <si>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</si>
  <si>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</si>
  <si>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</si>
  <si>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</si>
  <si>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</si>
  <si>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</si>
  <si>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</si>
  <si>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</si>
  <si>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</si>
  <si>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</si>
  <si>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</si>
  <si>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</si>
  <si>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</si>
  <si>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</si>
  <si>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</si>
  <si>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</si>
  <si>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</si>
  <si>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</si>
  <si>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</si>
  <si>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</si>
  <si>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</si>
  <si>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</si>
  <si>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</si>
  <si>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</si>
  <si>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</si>
  <si>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</si>
  <si>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</si>
  <si>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</si>
  <si>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</si>
  <si>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</si>
  <si>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</si>
  <si>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</si>
  <si>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</si>
  <si>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</si>
  <si>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</si>
  <si>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</si>
  <si>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</si>
  <si>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</si>
  <si>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</si>
  <si>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</si>
  <si>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</si>
  <si>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</si>
  <si>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</si>
  <si>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</si>
  <si>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</si>
  <si>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</si>
  <si>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</si>
  <si>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</si>
  <si>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</si>
  <si>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</si>
  <si>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</si>
  <si>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</si>
  <si>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</si>
  <si>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</si>
  <si>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</si>
  <si>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</si>
  <si>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</si>
  <si>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</si>
  <si>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</si>
  <si>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</si>
  <si>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</si>
  <si>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</si>
  <si>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</si>
  <si>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</si>
  <si>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</si>
  <si>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</si>
  <si>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</si>
  <si>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</si>
  <si>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</si>
  <si>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</si>
  <si>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</si>
  <si>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</si>
  <si>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</si>
  <si>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</si>
  <si>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</si>
  <si>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</si>
  <si>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</si>
  <si>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</si>
  <si>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</si>
  <si>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</si>
  <si>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</si>
  <si>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</si>
  <si>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</si>
  <si>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</si>
  <si>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</si>
  <si>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</si>
  <si>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</si>
  <si>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</si>
  <si>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</si>
  <si>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</si>
  <si>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</si>
  <si>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</si>
  <si>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</si>
  <si>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</si>
  <si>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</si>
  <si>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</si>
  <si>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</si>
  <si>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</si>
  <si>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</si>
  <si>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</si>
  <si>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</si>
  <si>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</si>
  <si>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</si>
  <si>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</si>
  <si>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</si>
  <si>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</si>
  <si>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</si>
  <si>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</si>
  <si>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</si>
  <si>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</si>
  <si>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</si>
  <si>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</si>
  <si>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</si>
  <si>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</si>
  <si>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</si>
  <si>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</si>
  <si>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</si>
  <si>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</si>
  <si>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</si>
  <si>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</si>
  <si>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</si>
  <si>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</si>
  <si>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</si>
  <si>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</si>
  <si>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</si>
  <si>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</si>
  <si>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</si>
  <si>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</si>
  <si>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</si>
  <si>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</si>
  <si>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</si>
  <si>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</si>
  <si>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</si>
  <si>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</si>
  <si>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</si>
  <si>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</si>
  <si>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</si>
  <si>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</si>
  <si>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</si>
  <si>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</si>
  <si>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</si>
  <si>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</si>
  <si>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</si>
  <si>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</si>
  <si>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</si>
  <si>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</si>
  <si>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</si>
  <si>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</si>
  <si>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</si>
  <si>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</si>
  <si>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</si>
  <si>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</si>
  <si>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</si>
  <si>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</si>
  <si>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</si>
  <si>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</si>
  <si>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</si>
  <si>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</si>
  <si>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</si>
  <si>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</si>
  <si>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</si>
  <si>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</si>
  <si>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</si>
  <si>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</si>
  <si>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</si>
  <si>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</si>
  <si>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</si>
  <si>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</si>
  <si>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</si>
  <si>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</si>
  <si>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</si>
  <si>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</si>
  <si>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</si>
  <si>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</si>
  <si>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</si>
  <si>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</si>
  <si>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</si>
  <si>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</si>
  <si>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</si>
  <si>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</si>
  <si>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</si>
  <si>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</si>
  <si>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</si>
  <si>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</si>
  <si>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</si>
  <si>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</si>
  <si>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</si>
  <si>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</si>
  <si>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</si>
  <si>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</si>
  <si>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</si>
  <si>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</si>
  <si>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</si>
  <si>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</si>
  <si>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</si>
  <si>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</si>
  <si>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</si>
  <si>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</si>
  <si>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</si>
  <si>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</si>
  <si>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</si>
  <si>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</si>
  <si>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</si>
  <si>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</si>
  <si>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</si>
  <si>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</si>
  <si>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</si>
  <si>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</si>
  <si>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</si>
  <si>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</si>
  <si>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</si>
  <si>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</si>
  <si>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</si>
  <si>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</si>
  <si>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</si>
  <si>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</si>
  <si>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</si>
  <si>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</si>
  <si>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</si>
  <si>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</si>
  <si>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</si>
  <si>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</si>
  <si>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</si>
  <si>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</si>
  <si>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</si>
  <si>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</si>
  <si>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</si>
  <si>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</si>
  <si>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</si>
  <si>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</si>
  <si>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</si>
  <si>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</si>
  <si>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</si>
  <si>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</si>
  <si>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</si>
  <si>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</si>
  <si>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</si>
  <si>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</si>
  <si>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</si>
  <si>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</si>
  <si>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</si>
  <si>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</si>
  <si>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</si>
  <si>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</si>
  <si>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</si>
  <si>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</si>
  <si>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</si>
  <si>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</si>
  <si>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</si>
  <si>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</si>
  <si>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</si>
  <si>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</si>
  <si>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</si>
  <si>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</si>
  <si>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</si>
  <si>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</si>
  <si>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</si>
  <si>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</si>
  <si>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</si>
  <si>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</si>
  <si>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</si>
  <si>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</si>
  <si>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</si>
  <si>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</si>
  <si>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</si>
  <si>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</si>
  <si>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</si>
  <si>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</si>
  <si>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</si>
  <si>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</si>
  <si>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</si>
  <si>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</si>
  <si>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</si>
  <si>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</si>
  <si>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</si>
  <si>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</si>
  <si>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</si>
  <si>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</si>
  <si>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</si>
  <si>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</si>
  <si>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</si>
  <si>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</si>
  <si>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</si>
  <si>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</si>
  <si>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</si>
  <si>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</si>
  <si>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</si>
  <si>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</si>
  <si>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</si>
  <si>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</si>
  <si>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</si>
  <si>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</si>
  <si>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</si>
  <si>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</si>
  <si>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</si>
  <si>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</si>
  <si>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</si>
  <si>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</si>
  <si>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</si>
  <si>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</si>
  <si>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</si>
  <si>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</si>
  <si>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</si>
  <si>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</si>
  <si>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</si>
  <si>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</si>
  <si>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</si>
  <si>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</si>
  <si>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</si>
  <si>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</si>
  <si>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</si>
  <si>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</si>
  <si>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</si>
  <si>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</si>
  <si>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</si>
  <si>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</si>
  <si>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</si>
  <si>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</si>
  <si>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</si>
  <si>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</si>
  <si>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</si>
  <si>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</si>
  <si>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</si>
  <si>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</si>
  <si>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</si>
  <si>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</si>
  <si>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</si>
  <si>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</si>
  <si>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</si>
  <si>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</si>
  <si>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</si>
  <si>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Транспортные услуги</t>
  </si>
  <si>
    <t>0709</t>
  </si>
  <si>
    <t>Коммунальные услуги</t>
  </si>
  <si>
    <t>Работы, услуги по содержанию имущества</t>
  </si>
  <si>
    <t>Прочие работы, услуги</t>
  </si>
  <si>
    <t>Услуги, работы для целей капитальных вложений</t>
  </si>
  <si>
    <t>Штрафы за нарушение законодательства о закупках и нарушение условий контрактов (договоров)</t>
  </si>
  <si>
    <t>853</t>
  </si>
  <si>
    <t>Увеличение стоимости основных средств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</si>
  <si>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</si>
  <si>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</si>
  <si>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</si>
  <si>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</si>
  <si>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</si>
  <si>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</si>
  <si>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Хорольский А.А.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</si>
  <si>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</si>
  <si>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</si>
  <si>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</si>
  <si>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</si>
  <si>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</si>
  <si>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</si>
  <si>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</si>
  <si>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</si>
  <si>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</si>
  <si>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</si>
  <si>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</si>
  <si>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</si>
  <si>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</si>
  <si>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</si>
  <si>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 «_31_» __января__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</si>
</sst>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u/>
      <sz val="8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0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17" fillId="0" borderId="0" xfId="1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408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6" zoomScaleNormal="100" workbookViewId="0">
      <selection activeCell="E316" sqref="E31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6946229.4699999997</v>
      </c>
      <c r="J16" s="28">
        <f>J17+J74+J104</f>
        <v>8255322.9500000002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6938781.4699999997</v>
      </c>
      <c r="J17" s="32">
        <f>J19+J32+J44+J51+J59+J66</f>
        <v>8255322.9500000002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7005615.4699999997</v>
      </c>
      <c r="J32" s="55">
        <f>J34+J35+J39+J40+J41+J42+J43</f>
        <v>8383979.9500000002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7005615.4699999997</v>
      </c>
      <c r="J35" s="60">
        <v>8383979.9500000002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-66834</v>
      </c>
      <c r="J66" s="40">
        <f>J68+J69+J73</f>
        <v>-128657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>
        <v>-66834</v>
      </c>
      <c r="J69" s="76">
        <v>-128657</v>
      </c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7448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7448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7448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7448</v>
      </c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8958697.7400000002</v>
      </c>
      <c r="J113" s="28">
        <f>J114+J197+J226</f>
        <v>8320124.4500000002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8391247.3300000001</v>
      </c>
      <c r="J114" s="32">
        <f>J116+J122+J132+J133+J149+J155+J163+J166+J174+J188</f>
        <v>7933074.4500000002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7720102.0099999998</v>
      </c>
      <c r="J122" s="40">
        <f>SUM(J124:J131)</f>
        <v>7195199.8500000006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49880</v>
      </c>
      <c r="J125" s="81">
        <v>32120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125448.27</v>
      </c>
      <c r="J126" s="81">
        <v>184253.31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795272.31</v>
      </c>
      <c r="J128" s="81">
        <v>1027018.26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6749501.4299999997</v>
      </c>
      <c r="J129" s="81">
        <v>5951808.2800000003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102.12</v>
      </c>
      <c r="J174" s="40">
        <f>J179+J180+J181+J182+J183+J184+J185+J186+J187</f>
        <v>0.38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</v>
      </c>
      <c r="J180" s="82">
        <v>0.38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>
        <v>102.12</v>
      </c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671043.19999999995</v>
      </c>
      <c r="J188" s="40">
        <f>SUM(J190:J196)</f>
        <v>737874.22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>
        <v>1420</v>
      </c>
      <c r="J192" s="82">
        <v>295</v>
      </c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97591</v>
      </c>
      <c r="J193" s="82">
        <v>128578.22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46800</v>
      </c>
      <c r="J194" s="82">
        <v>105612</v>
      </c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521902.2</v>
      </c>
      <c r="J195" s="82">
        <v>501309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3330</v>
      </c>
      <c r="J196" s="82">
        <v>2080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567450.41</v>
      </c>
      <c r="J197" s="32">
        <f>J199+J210</f>
        <v>387050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567450.41</v>
      </c>
      <c r="J199" s="80">
        <f>J201+J202+J203+J204+J208+J209</f>
        <v>387050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560453.41</v>
      </c>
      <c r="J201" s="95">
        <v>387050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>
        <v>6997</v>
      </c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2012468.2700000003</v>
      </c>
      <c r="J237" s="114">
        <f>J269-J238-J260</f>
        <v>64801.5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118656.72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118656.72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>
        <v>-110687.85</v>
      </c>
      <c r="J246" s="75">
        <v>-232942.5</v>
      </c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>
        <v>229344.57</v>
      </c>
      <c r="J247" s="75">
        <v>232942.5</v>
      </c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2131124.9900000002</v>
      </c>
      <c r="J269" s="117">
        <f>J271+J272+J273</f>
        <v>64801.5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-7151998.4800000004</v>
      </c>
      <c r="J271" s="75">
        <v>-9183640.3399999999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9283123.4700000007</v>
      </c>
      <c r="J272" s="81">
        <v>9248441.8399999999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8958697.7399999984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311</v>
      </c>
      <c r="F280" s="141" t="s">
        <v>348</v>
      </c>
      <c r="G280" s="184" t="s">
        <v>609</v>
      </c>
      <c r="H280" s="184"/>
      <c r="I280" s="142"/>
      <c r="J280" s="143">
        <v>49880</v>
      </c>
      <c r="K280" s="137"/>
      <c r="L280" s="137"/>
    </row>
    <row r="281" spans="2:12" ht="15" customHeight="1">
      <c r="B281" s="182" t="s">
        <v>610</v>
      </c>
      <c r="C281" s="183"/>
      <c r="D281" s="140" t="s">
        <v>606</v>
      </c>
      <c r="E281" s="141" t="s">
        <v>314</v>
      </c>
      <c r="F281" s="141" t="s">
        <v>348</v>
      </c>
      <c r="G281" s="184" t="s">
        <v>609</v>
      </c>
      <c r="H281" s="184"/>
      <c r="I281" s="142"/>
      <c r="J281" s="143">
        <v>116679.52</v>
      </c>
      <c r="K281" s="137"/>
      <c r="L281" s="137"/>
    </row>
    <row r="282" spans="2:12" ht="15" customHeight="1">
      <c r="B282" s="182" t="s">
        <v>610</v>
      </c>
      <c r="C282" s="183"/>
      <c r="D282" s="140" t="s">
        <v>606</v>
      </c>
      <c r="E282" s="141" t="s">
        <v>314</v>
      </c>
      <c r="F282" s="141" t="s">
        <v>357</v>
      </c>
      <c r="G282" s="184" t="s">
        <v>609</v>
      </c>
      <c r="H282" s="184"/>
      <c r="I282" s="142"/>
      <c r="J282" s="143">
        <v>8768.75</v>
      </c>
      <c r="K282" s="137"/>
      <c r="L282" s="137"/>
    </row>
    <row r="283" spans="2:12" ht="23.25" customHeight="1">
      <c r="B283" s="182" t="s">
        <v>611</v>
      </c>
      <c r="C283" s="183"/>
      <c r="D283" s="140" t="s">
        <v>606</v>
      </c>
      <c r="E283" s="141" t="s">
        <v>320</v>
      </c>
      <c r="F283" s="141" t="s">
        <v>348</v>
      </c>
      <c r="G283" s="184" t="s">
        <v>609</v>
      </c>
      <c r="H283" s="184"/>
      <c r="I283" s="142"/>
      <c r="J283" s="143">
        <v>795272.31</v>
      </c>
      <c r="K283" s="137"/>
      <c r="L283" s="137"/>
    </row>
    <row r="284" spans="2:12" ht="15" customHeight="1">
      <c r="B284" s="182" t="s">
        <v>612</v>
      </c>
      <c r="C284" s="183"/>
      <c r="D284" s="140" t="s">
        <v>606</v>
      </c>
      <c r="E284" s="141" t="s">
        <v>323</v>
      </c>
      <c r="F284" s="141" t="s">
        <v>348</v>
      </c>
      <c r="G284" s="184" t="s">
        <v>609</v>
      </c>
      <c r="H284" s="184"/>
      <c r="I284" s="142"/>
      <c r="J284" s="143">
        <v>6749501.4299999997</v>
      </c>
      <c r="K284" s="137"/>
      <c r="L284" s="137"/>
    </row>
    <row r="285" spans="2:12" ht="23.25" customHeight="1">
      <c r="B285" s="182" t="s">
        <v>613</v>
      </c>
      <c r="C285" s="183"/>
      <c r="D285" s="140" t="s">
        <v>606</v>
      </c>
      <c r="E285" s="141" t="s">
        <v>505</v>
      </c>
      <c r="F285" s="141" t="s">
        <v>348</v>
      </c>
      <c r="G285" s="184" t="s">
        <v>609</v>
      </c>
      <c r="H285" s="184"/>
      <c r="I285" s="142"/>
      <c r="J285" s="143">
        <v>6997</v>
      </c>
      <c r="K285" s="137"/>
      <c r="L285" s="137"/>
    </row>
    <row r="286" spans="2:12" ht="45.75" customHeight="1">
      <c r="B286" s="182" t="s">
        <v>614</v>
      </c>
      <c r="C286" s="183"/>
      <c r="D286" s="140" t="s">
        <v>606</v>
      </c>
      <c r="E286" s="141" t="s">
        <v>446</v>
      </c>
      <c r="F286" s="141" t="s">
        <v>615</v>
      </c>
      <c r="G286" s="184" t="s">
        <v>609</v>
      </c>
      <c r="H286" s="184"/>
      <c r="I286" s="142"/>
      <c r="J286" s="143">
        <v>102.12</v>
      </c>
      <c r="K286" s="137"/>
      <c r="L286" s="137"/>
    </row>
    <row r="287" spans="2:12" ht="23.25" customHeight="1">
      <c r="B287" s="182" t="s">
        <v>616</v>
      </c>
      <c r="C287" s="183"/>
      <c r="D287" s="140" t="s">
        <v>606</v>
      </c>
      <c r="E287" s="141" t="s">
        <v>489</v>
      </c>
      <c r="F287" s="141" t="s">
        <v>348</v>
      </c>
      <c r="G287" s="184" t="s">
        <v>609</v>
      </c>
      <c r="H287" s="184"/>
      <c r="I287" s="142"/>
      <c r="J287" s="143">
        <v>560453.41</v>
      </c>
      <c r="K287" s="137"/>
      <c r="L287" s="137"/>
    </row>
    <row r="288" spans="2:12" ht="23.25" customHeight="1">
      <c r="B288" s="182" t="s">
        <v>617</v>
      </c>
      <c r="C288" s="183"/>
      <c r="D288" s="140" t="s">
        <v>606</v>
      </c>
      <c r="E288" s="141" t="s">
        <v>473</v>
      </c>
      <c r="F288" s="141" t="s">
        <v>348</v>
      </c>
      <c r="G288" s="184" t="s">
        <v>609</v>
      </c>
      <c r="H288" s="184"/>
      <c r="I288" s="142"/>
      <c r="J288" s="143">
        <v>1420</v>
      </c>
      <c r="K288" s="137"/>
      <c r="L288" s="137"/>
    </row>
    <row r="289" spans="2:12" ht="23.25" customHeight="1">
      <c r="B289" s="182" t="s">
        <v>618</v>
      </c>
      <c r="C289" s="183"/>
      <c r="D289" s="140" t="s">
        <v>606</v>
      </c>
      <c r="E289" s="141" t="s">
        <v>475</v>
      </c>
      <c r="F289" s="141" t="s">
        <v>348</v>
      </c>
      <c r="G289" s="184" t="s">
        <v>609</v>
      </c>
      <c r="H289" s="184"/>
      <c r="I289" s="142"/>
      <c r="J289" s="143">
        <v>97591</v>
      </c>
      <c r="K289" s="137"/>
      <c r="L289" s="137"/>
    </row>
    <row r="290" spans="2:12" ht="23.25" customHeight="1">
      <c r="B290" s="182" t="s">
        <v>619</v>
      </c>
      <c r="C290" s="183"/>
      <c r="D290" s="140" t="s">
        <v>606</v>
      </c>
      <c r="E290" s="141" t="s">
        <v>477</v>
      </c>
      <c r="F290" s="141" t="s">
        <v>348</v>
      </c>
      <c r="G290" s="184" t="s">
        <v>609</v>
      </c>
      <c r="H290" s="184"/>
      <c r="I290" s="142"/>
      <c r="J290" s="143">
        <v>46800</v>
      </c>
      <c r="K290" s="137"/>
      <c r="L290" s="137"/>
    </row>
    <row r="291" spans="2:12" ht="23.25" customHeight="1">
      <c r="B291" s="182" t="s">
        <v>620</v>
      </c>
      <c r="C291" s="183"/>
      <c r="D291" s="140" t="s">
        <v>606</v>
      </c>
      <c r="E291" s="141" t="s">
        <v>480</v>
      </c>
      <c r="F291" s="141" t="s">
        <v>348</v>
      </c>
      <c r="G291" s="184" t="s">
        <v>609</v>
      </c>
      <c r="H291" s="184"/>
      <c r="I291" s="142"/>
      <c r="J291" s="143">
        <v>521902.2</v>
      </c>
      <c r="K291" s="137"/>
      <c r="L291" s="137"/>
    </row>
    <row r="292" spans="2:12" ht="34.5" customHeight="1">
      <c r="B292" s="182" t="s">
        <v>621</v>
      </c>
      <c r="C292" s="183"/>
      <c r="D292" s="140" t="s">
        <v>606</v>
      </c>
      <c r="E292" s="141" t="s">
        <v>483</v>
      </c>
      <c r="F292" s="141" t="s">
        <v>348</v>
      </c>
      <c r="G292" s="184" t="s">
        <v>609</v>
      </c>
      <c r="H292" s="184"/>
      <c r="I292" s="142"/>
      <c r="J292" s="143">
        <v>3330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622</v>
      </c>
      <c r="C295" s="174"/>
      <c r="D295" s="150"/>
      <c r="G295" s="175"/>
      <c r="H295" s="175"/>
      <c r="I295" s="176" t="s">
        <v>623</v>
      </c>
      <c r="J295" s="176"/>
      <c r="K295" s="149"/>
      <c r="L295" s="19"/>
    </row>
    <row r="296" spans="2:12">
      <c r="B296" s="150"/>
      <c r="C296" s="150"/>
      <c r="D296" s="150"/>
      <c r="E296" s="177" t="s">
        <v>624</v>
      </c>
      <c r="F296" s="177"/>
      <c r="G296" s="10"/>
      <c r="H296" s="10"/>
      <c r="I296" s="178" t="s">
        <v>625</v>
      </c>
      <c r="J296" s="178"/>
      <c r="K296" s="149"/>
      <c r="L296" s="19"/>
    </row>
    <row r="297" spans="2:12" ht="24.75" customHeight="1">
      <c r="B297" s="174" t="s">
        <v>626</v>
      </c>
      <c r="C297" s="174"/>
      <c r="D297" s="174"/>
      <c r="G297" s="175"/>
      <c r="H297" s="175"/>
      <c r="I297" s="176" t="s">
        <v>637</v>
      </c>
      <c r="J297" s="176"/>
      <c r="K297" s="149"/>
      <c r="L297" s="19"/>
    </row>
    <row r="298" spans="2:12">
      <c r="B298" s="150"/>
      <c r="C298" s="150"/>
      <c r="D298" s="150"/>
      <c r="E298" s="177" t="s">
        <v>624</v>
      </c>
      <c r="F298" s="177"/>
      <c r="G298" s="10"/>
      <c r="H298" s="10"/>
      <c r="I298" s="178" t="s">
        <v>625</v>
      </c>
      <c r="J298" s="178"/>
      <c r="K298" s="149"/>
      <c r="L298" s="19"/>
    </row>
    <row r="299" spans="2:12" ht="23.25" customHeight="1">
      <c r="B299" s="259" t="s">
        <v>638</v>
      </c>
      <c r="C299" s="259"/>
      <c r="D299" s="259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627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628</v>
      </c>
      <c r="E304" s="171"/>
      <c r="F304" s="171"/>
      <c r="G304" s="172"/>
      <c r="H304" s="172"/>
      <c r="I304" s="173"/>
    </row>
    <row r="305" spans="4:9" hidden="1">
      <c r="D305" s="152" t="s">
        <v>629</v>
      </c>
      <c r="E305" s="153"/>
      <c r="F305" s="153"/>
      <c r="G305" s="162"/>
      <c r="H305" s="162"/>
      <c r="I305" s="163"/>
    </row>
    <row r="306" spans="4:9" hidden="1">
      <c r="D306" s="152" t="s">
        <v>630</v>
      </c>
      <c r="E306" s="153"/>
      <c r="F306" s="153"/>
      <c r="G306" s="154"/>
      <c r="H306" s="154"/>
      <c r="I306" s="155"/>
    </row>
    <row r="307" spans="4:9" hidden="1">
      <c r="D307" s="152" t="s">
        <v>631</v>
      </c>
      <c r="E307" s="153"/>
      <c r="F307" s="153"/>
      <c r="G307" s="154"/>
      <c r="H307" s="154"/>
      <c r="I307" s="155"/>
    </row>
    <row r="308" spans="4:9" hidden="1">
      <c r="D308" s="152" t="s">
        <v>632</v>
      </c>
      <c r="E308" s="153"/>
      <c r="F308" s="153"/>
      <c r="G308" s="154"/>
      <c r="H308" s="154"/>
      <c r="I308" s="155"/>
    </row>
    <row r="309" spans="4:9" hidden="1">
      <c r="D309" s="152" t="s">
        <v>633</v>
      </c>
      <c r="E309" s="153"/>
      <c r="F309" s="153"/>
      <c r="G309" s="162"/>
      <c r="H309" s="162"/>
      <c r="I309" s="163"/>
    </row>
    <row r="310" spans="4:9" hidden="1">
      <c r="D310" s="152" t="s">
        <v>634</v>
      </c>
      <c r="E310" s="153"/>
      <c r="F310" s="153"/>
      <c r="G310" s="162"/>
      <c r="H310" s="162"/>
      <c r="I310" s="163"/>
    </row>
    <row r="311" spans="4:9" hidden="1">
      <c r="D311" s="152" t="s">
        <v>635</v>
      </c>
      <c r="E311" s="153"/>
      <c r="F311" s="153"/>
      <c r="G311" s="154"/>
      <c r="H311" s="154"/>
      <c r="I311" s="155"/>
    </row>
    <row r="312" spans="4:9" ht="15.75" hidden="1" thickBot="1">
      <c r="D312" s="156" t="s">
        <v>636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47244094488188981" bottom="7.874015748031496E-2" header="0.31496062992125984" footer="0.31496062992125984"/>
  <pageSetup paperSize="9" scale="75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'0503723'!TR_30200300711_2341249617</vt:lpstr>
      <vt:lpstr>'0503723'!TR_30200300711_2341249618</vt:lpstr>
      <vt:lpstr>'0503723'!TR_30200300711_2341249619</vt:lpstr>
      <vt:lpstr>'0503723'!TR_30200300711_2341249620</vt:lpstr>
      <vt:lpstr>'0503723'!TR_30200300711_2341249621</vt:lpstr>
      <vt:lpstr>'0503723'!TR_30200300711_2341249622</vt:lpstr>
      <vt:lpstr>'0503723'!TR_30200300711_2341249623</vt:lpstr>
      <vt:lpstr>'0503723'!TR_30200300711_2341249624</vt:lpstr>
      <vt:lpstr>'0503723'!TR_30200300711_2341249625</vt:lpstr>
      <vt:lpstr>'0503723'!TR_30200300711_2341249626</vt:lpstr>
      <vt:lpstr>'0503723'!TR_30200300711_2341249627</vt:lpstr>
      <vt:lpstr>'0503723'!TR_30200300711_2341249628</vt:lpstr>
      <vt:lpstr>'0503723'!TR_30200300711_2341249629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2024-03-20T08:38:29Z</cp:lastPrinted>
  <dcterms:created xsi:type="dcterms:W3CDTF">2024-03-11T12:43:28Z</dcterms:created>
  <dcterms:modified xsi:type="dcterms:W3CDTF">2024-03-20T08:38:30Z</dcterms:modified>
</cp:coreProperties>
</file>