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F118"/>
  <c r="F121" s="1"/>
  <c r="E118"/>
  <c r="E121" s="1"/>
  <c r="K117"/>
  <c r="G117"/>
  <c r="K116"/>
  <c r="G116"/>
  <c r="K115"/>
  <c r="G115"/>
  <c r="K113"/>
  <c r="G113"/>
  <c r="K112"/>
  <c r="G112"/>
  <c r="K111"/>
  <c r="G111"/>
  <c r="K110"/>
  <c r="G110"/>
  <c r="K109"/>
  <c r="G109"/>
  <c r="G105" s="1"/>
  <c r="K108"/>
  <c r="G108"/>
  <c r="K106"/>
  <c r="K105" s="1"/>
  <c r="G106"/>
  <c r="J105"/>
  <c r="J118" s="1"/>
  <c r="J121" s="1"/>
  <c r="I105"/>
  <c r="I118" s="1"/>
  <c r="I121" s="1"/>
  <c r="H105"/>
  <c r="H118" s="1"/>
  <c r="H121" s="1"/>
  <c r="F105"/>
  <c r="E105"/>
  <c r="D105"/>
  <c r="D118" s="1"/>
  <c r="D121" s="1"/>
  <c r="K104"/>
  <c r="G104"/>
  <c r="K102"/>
  <c r="G102"/>
  <c r="K101"/>
  <c r="G101"/>
  <c r="K99"/>
  <c r="G99"/>
  <c r="K98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K89" s="1"/>
  <c r="J57"/>
  <c r="J89" s="1"/>
  <c r="I57"/>
  <c r="I89" s="1"/>
  <c r="H57"/>
  <c r="H89" s="1"/>
  <c r="F57"/>
  <c r="F89" s="1"/>
  <c r="E57"/>
  <c r="E89" s="1"/>
  <c r="D57"/>
  <c r="D89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5" s="1"/>
  <c r="J90" s="1"/>
  <c r="I28"/>
  <c r="I55" s="1"/>
  <c r="I90" s="1"/>
  <c r="H28"/>
  <c r="H55" s="1"/>
  <c r="H90" s="1"/>
  <c r="F28"/>
  <c r="F55" s="1"/>
  <c r="F90" s="1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s="1"/>
  <c r="K118" l="1"/>
  <c r="K121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<sst xmlns="http://schemas.openxmlformats.org/spreadsheetml/2006/main" count="353" uniqueCount="227">
  <si>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</si>
  <si>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</si>
  <si>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</si>
  <si>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</si>
  <si>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</si>
  <si>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</si>
  <si>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</si>
  <si>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</si>
  <si>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</si>
  <si>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</si>
  <si>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</si>
  <si>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</si>
  <si>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</si>
  <si>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</si>
  <si>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</si>
  <si>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</si>
  <si>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</si>
  <si>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55.90</t>
  </si>
  <si>
    <t>Учреждение</t>
  </si>
  <si>
    <t>по ОКПО</t>
  </si>
  <si>
    <t>22286037</t>
  </si>
  <si>
    <t>3</t>
  </si>
  <si>
    <t>VID</t>
  </si>
  <si>
    <t>Муниципальное бюджетное учреждение «Детский загородный оздоровительный лагерь «Радуга»</t>
  </si>
  <si>
    <t>ИНН</t>
  </si>
  <si>
    <t>3128050346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</si>
  <si>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</si>
  <si>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</si>
  <si>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</si>
  <si>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</si>
  <si>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</si>
  <si>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</si>
  <si>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</si>
  <si>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</si>
  <si>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</si>
  <si>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</si>
  <si>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</si>
  <si>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</si>
  <si>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</si>
  <si>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</si>
  <si>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</si>
  <si>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</si>
  <si>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</si>
  <si>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</si>
  <si>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</si>
  <si>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</si>
  <si>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</si>
  <si>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</si>
  <si>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</si>
  <si>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</si>
  <si>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</si>
  <si>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</si>
  <si>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</si>
  <si>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</si>
  <si>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</si>
  <si>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</si>
  <si>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</si>
  <si>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</si>
  <si>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</si>
  <si>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</si>
  <si>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</si>
  <si>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</si>
  <si>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</si>
  <si>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</si>
  <si>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</si>
  <si>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</si>
  <si>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</si>
  <si>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</si>
  <si>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</si>
  <si>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</si>
  <si>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</si>
  <si>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</si>
  <si>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</si>
  <si>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</si>
  <si>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</si>
  <si>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</si>
  <si>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</si>
  <si>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</si>
  <si>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</si>
  <si>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</si>
  <si>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</si>
  <si>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</si>
  <si>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</si>
  <si>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</si>
  <si>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</si>
  <si>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</si>
  <si>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</si>
  <si>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</si>
  <si>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</si>
  <si>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</si>
  <si>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</si>
  <si>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</si>
  <si>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</si>
  <si>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</si>
  <si>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</si>
  <si>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</si>
  <si>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</si>
  <si>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</si>
  <si>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</si>
  <si>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</si>
  <si>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</si>
  <si>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</si>
  <si>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</si>
  <si>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</si>
  <si>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</si>
  <si>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</si>
  <si>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</si>
  <si>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</si>
  <si>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</si>
  <si>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</si>
  <si>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</si>
  <si>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</si>
  <si>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</si>
  <si>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</si>
  <si>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</si>
  <si>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</si>
  <si>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</si>
  <si>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</si>
  <si>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</si>
  <si>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</si>
  <si>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</si>
  <si>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</si>
  <si>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</si>
  <si>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</si>
  <si>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</si>
  <si>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</si>
  <si>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</si>
  <si>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</si>
  <si>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</si>
  <si>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</si>
  <si>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</si>
  <si>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</si>
  <si>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</si>
  <si>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</si>
  <si>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</si>
  <si>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</si>
  <si>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</si>
  <si>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</si>
  <si>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</si>
  <si>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</si>
  <si>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</si>
  <si>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</si>
  <si>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</si>
  <si>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</si>
  <si>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</si>
  <si>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</si>
  <si>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</si>
  <si>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</si>
  <si>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</si>
  <si>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</si>
  <si>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</si>
  <si>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</si>
  <si>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</si>
  <si>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</si>
  <si>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</si>
  <si>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</si>
  <si>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</si>
  <si>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</si>
  <si>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</si>
  <si>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</si>
  <si>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</si>
  <si>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</si>
  <si>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</si>
  <si>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</si>
  <si>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</si>
  <si>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</si>
  <si>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</si>
  <si>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</si>
  <si>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</si>
  <si>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</si>
  <si>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</si>
  <si>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</si>
  <si>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</si>
  <si>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</si>
  <si>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</si>
  <si>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</si>
  <si>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</si>
  <si>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</si>
  <si>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</si>
  <si>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</si>
  <si>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</si>
  <si>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</si>
  <si>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</si>
  <si>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</si>
  <si>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</si>
  <si>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</si>
  <si>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</si>
  <si>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</si>
  <si>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</si>
  <si>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</si>
  <si>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</si>
  <si>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</si>
  <si>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</si>
  <si>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</si>
  <si>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</si>
  <si>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</si>
  <si>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</si>
  <si>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</si>
  <si>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Хорольский А.А.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</si>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</sst>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93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D18" sqref="D18:G18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12.7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23289453.09</v>
      </c>
      <c r="F24" s="53">
        <v>1439163.49</v>
      </c>
      <c r="G24" s="54">
        <f>D24+E24+F24</f>
        <v>24728616.579999998</v>
      </c>
      <c r="H24" s="52">
        <v>0</v>
      </c>
      <c r="I24" s="53">
        <v>25485271.289999999</v>
      </c>
      <c r="J24" s="53">
        <v>1406014.69</v>
      </c>
      <c r="K24" s="55">
        <f>H24+I24+J24</f>
        <v>26891285.98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13764734.34</v>
      </c>
      <c r="F25" s="53">
        <v>1333593.68</v>
      </c>
      <c r="G25" s="54">
        <f>D25+E25+F25</f>
        <v>15098328.02</v>
      </c>
      <c r="H25" s="53">
        <v>0</v>
      </c>
      <c r="I25" s="53">
        <v>14042056.27</v>
      </c>
      <c r="J25" s="53">
        <v>1316474.92</v>
      </c>
      <c r="K25" s="55">
        <f>H25+I25+J25</f>
        <v>15358531.189999999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13764734.34</v>
      </c>
      <c r="F26" s="164">
        <v>1333593.68</v>
      </c>
      <c r="G26" s="174">
        <f>D26+E26+F26</f>
        <v>15098328.02</v>
      </c>
      <c r="H26" s="164">
        <v>0</v>
      </c>
      <c r="I26" s="164">
        <v>14042056.27</v>
      </c>
      <c r="J26" s="164">
        <v>1316474.92</v>
      </c>
      <c r="K26" s="166">
        <f>H26+I26+J26</f>
        <v>15358531.189999999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9524718.75</v>
      </c>
      <c r="F28" s="60">
        <f t="shared" si="0"/>
        <v>105569.81000000006</v>
      </c>
      <c r="G28" s="60">
        <f t="shared" si="0"/>
        <v>9630288.5599999987</v>
      </c>
      <c r="H28" s="60">
        <f t="shared" si="0"/>
        <v>0</v>
      </c>
      <c r="I28" s="60">
        <f t="shared" si="0"/>
        <v>11443215.02</v>
      </c>
      <c r="J28" s="60">
        <f t="shared" si="0"/>
        <v>89539.770000000019</v>
      </c>
      <c r="K28" s="61">
        <f t="shared" si="0"/>
        <v>11532754.790000001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13010532.85</v>
      </c>
      <c r="F34" s="63">
        <v>0</v>
      </c>
      <c r="G34" s="64">
        <f>D34+E34+F34</f>
        <v>13010532.85</v>
      </c>
      <c r="H34" s="52">
        <v>0</v>
      </c>
      <c r="I34" s="63">
        <v>14331139.300000001</v>
      </c>
      <c r="J34" s="63">
        <v>0</v>
      </c>
      <c r="K34" s="65">
        <f>H34+I34+J34</f>
        <v>14331139.300000001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279068.58</v>
      </c>
      <c r="F35" s="63">
        <v>921281.99</v>
      </c>
      <c r="G35" s="64">
        <f>D35+E35+F35</f>
        <v>1200350.57</v>
      </c>
      <c r="H35" s="53">
        <v>0</v>
      </c>
      <c r="I35" s="63">
        <v>270015.05</v>
      </c>
      <c r="J35" s="63">
        <v>878940.95</v>
      </c>
      <c r="K35" s="65">
        <f>H35+I35+J35</f>
        <v>1148956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22814320.18</v>
      </c>
      <c r="F55" s="82">
        <f t="shared" si="2"/>
        <v>1026851.8</v>
      </c>
      <c r="G55" s="82">
        <f t="shared" si="2"/>
        <v>23841171.979999997</v>
      </c>
      <c r="H55" s="82">
        <f t="shared" si="2"/>
        <v>0</v>
      </c>
      <c r="I55" s="82">
        <f t="shared" si="2"/>
        <v>26044369.370000001</v>
      </c>
      <c r="J55" s="82">
        <f t="shared" si="2"/>
        <v>968480.72</v>
      </c>
      <c r="K55" s="83">
        <f t="shared" si="2"/>
        <v>27012850.090000004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2138038.5299999998</v>
      </c>
      <c r="G57" s="60">
        <f t="shared" si="3"/>
        <v>2138038.5299999998</v>
      </c>
      <c r="H57" s="60">
        <f t="shared" si="3"/>
        <v>0</v>
      </c>
      <c r="I57" s="60">
        <f t="shared" si="3"/>
        <v>0</v>
      </c>
      <c r="J57" s="60">
        <f t="shared" si="3"/>
        <v>6913.54</v>
      </c>
      <c r="K57" s="88">
        <f t="shared" si="3"/>
        <v>6913.54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2138038.5299999998</v>
      </c>
      <c r="G58" s="174">
        <f>D58+E58+F58</f>
        <v>2138038.5299999998</v>
      </c>
      <c r="H58" s="164">
        <v>0</v>
      </c>
      <c r="I58" s="164">
        <v>0</v>
      </c>
      <c r="J58" s="164">
        <v>6913.54</v>
      </c>
      <c r="K58" s="166">
        <f>H58+I58+J58</f>
        <v>6913.54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0</v>
      </c>
      <c r="E70" s="63">
        <v>47746150</v>
      </c>
      <c r="F70" s="63">
        <v>0</v>
      </c>
      <c r="G70" s="64">
        <f>D70+E70+F70</f>
        <v>47746150</v>
      </c>
      <c r="H70" s="53">
        <v>0</v>
      </c>
      <c r="I70" s="63">
        <v>33346537.559999999</v>
      </c>
      <c r="J70" s="75">
        <v>0</v>
      </c>
      <c r="K70" s="55">
        <f>H70+I70+J70</f>
        <v>33346537.559999999</v>
      </c>
      <c r="L70" s="33"/>
      <c r="M70" s="33"/>
    </row>
    <row r="71" spans="2:13">
      <c r="B71" s="57" t="s">
        <v>77</v>
      </c>
      <c r="C71" s="172" t="s">
        <v>136</v>
      </c>
      <c r="D71" s="164"/>
      <c r="E71" s="164">
        <v>16851515</v>
      </c>
      <c r="F71" s="164"/>
      <c r="G71" s="174">
        <f>D71+E71+F71</f>
        <v>16851515</v>
      </c>
      <c r="H71" s="164"/>
      <c r="I71" s="164">
        <v>16730287</v>
      </c>
      <c r="J71" s="164"/>
      <c r="K71" s="166">
        <f>H71+I71+J71</f>
        <v>16730287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103912.78</v>
      </c>
      <c r="F73" s="53">
        <v>18800</v>
      </c>
      <c r="G73" s="54">
        <f>D73+E73+F73</f>
        <v>122712.78</v>
      </c>
      <c r="H73" s="53">
        <v>0</v>
      </c>
      <c r="I73" s="53">
        <v>9938.89</v>
      </c>
      <c r="J73" s="53">
        <v>0</v>
      </c>
      <c r="K73" s="65">
        <f>H73+I73+J73</f>
        <v>9938.89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>
        <v>0</v>
      </c>
      <c r="E85" s="53">
        <v>0</v>
      </c>
      <c r="F85" s="53">
        <v>0</v>
      </c>
      <c r="G85" s="54">
        <f>D85+E85+F85</f>
        <v>0</v>
      </c>
      <c r="H85" s="53">
        <v>0</v>
      </c>
      <c r="I85" s="53">
        <v>0</v>
      </c>
      <c r="J85" s="53">
        <v>118656.72</v>
      </c>
      <c r="K85" s="55">
        <f>H85+I85+J85</f>
        <v>118656.72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0</v>
      </c>
      <c r="E89" s="100">
        <f t="shared" si="4"/>
        <v>47850062.780000001</v>
      </c>
      <c r="F89" s="100">
        <f t="shared" si="4"/>
        <v>2156838.5299999998</v>
      </c>
      <c r="G89" s="100">
        <f t="shared" si="4"/>
        <v>50006901.310000002</v>
      </c>
      <c r="H89" s="100">
        <f t="shared" si="4"/>
        <v>0</v>
      </c>
      <c r="I89" s="100">
        <f t="shared" si="4"/>
        <v>33356476.449999999</v>
      </c>
      <c r="J89" s="100">
        <f t="shared" si="4"/>
        <v>125570.26</v>
      </c>
      <c r="K89" s="101">
        <f t="shared" si="4"/>
        <v>33482046.709999997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0</v>
      </c>
      <c r="E90" s="103">
        <f t="shared" si="5"/>
        <v>70664382.960000008</v>
      </c>
      <c r="F90" s="103">
        <f t="shared" si="5"/>
        <v>3183690.33</v>
      </c>
      <c r="G90" s="103">
        <f t="shared" si="5"/>
        <v>73848073.289999992</v>
      </c>
      <c r="H90" s="103">
        <f t="shared" si="5"/>
        <v>0</v>
      </c>
      <c r="I90" s="103">
        <f t="shared" si="5"/>
        <v>59400845.82</v>
      </c>
      <c r="J90" s="103">
        <f t="shared" si="5"/>
        <v>1094050.98</v>
      </c>
      <c r="K90" s="104">
        <f t="shared" si="5"/>
        <v>60494896.799999997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550.79999999999995</v>
      </c>
      <c r="F101" s="63">
        <v>1022.51</v>
      </c>
      <c r="G101" s="64">
        <f>D101+E101+F101</f>
        <v>1573.31</v>
      </c>
      <c r="H101" s="63">
        <v>0</v>
      </c>
      <c r="I101" s="63">
        <v>21349.95</v>
      </c>
      <c r="J101" s="63">
        <v>0</v>
      </c>
      <c r="K101" s="55">
        <f>H101+I101+J101</f>
        <v>21349.95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1452.28</v>
      </c>
      <c r="G105" s="60">
        <f>G106+G108+G109+G110+G111</f>
        <v>1452.28</v>
      </c>
      <c r="H105" s="60">
        <f>H108+H109+H110+H111</f>
        <v>0</v>
      </c>
      <c r="I105" s="60">
        <f>I108+I109+I110+I111</f>
        <v>0</v>
      </c>
      <c r="J105" s="60">
        <f>J106+J108+J109+J110+J111</f>
        <v>1452.28</v>
      </c>
      <c r="K105" s="61">
        <f>K106+K108+K109+K110+K111</f>
        <v>1452.28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1452.28</v>
      </c>
      <c r="G106" s="174">
        <f>F106</f>
        <v>1452.28</v>
      </c>
      <c r="H106" s="170" t="s">
        <v>169</v>
      </c>
      <c r="I106" s="170" t="s">
        <v>169</v>
      </c>
      <c r="J106" s="164">
        <v>1452.28</v>
      </c>
      <c r="K106" s="166">
        <f>J106</f>
        <v>1452.28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/>
      <c r="E112" s="63"/>
      <c r="F112" s="63"/>
      <c r="G112" s="64">
        <f t="shared" si="6"/>
        <v>0</v>
      </c>
      <c r="H112" s="63"/>
      <c r="I112" s="63"/>
      <c r="J112" s="63"/>
      <c r="K112" s="55">
        <f t="shared" si="7"/>
        <v>0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29366980.219999999</v>
      </c>
      <c r="F115" s="75">
        <v>0</v>
      </c>
      <c r="G115" s="64">
        <f>D115+E115+F115</f>
        <v>29366980.219999999</v>
      </c>
      <c r="H115" s="111">
        <v>0</v>
      </c>
      <c r="I115" s="75">
        <v>30399438.32</v>
      </c>
      <c r="J115" s="75">
        <v>0</v>
      </c>
      <c r="K115" s="55">
        <f>H115+I115+J115</f>
        <v>30399438.32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0</v>
      </c>
      <c r="E116" s="53">
        <v>47746150</v>
      </c>
      <c r="F116" s="53">
        <v>0</v>
      </c>
      <c r="G116" s="64">
        <f>D116+E116+F116</f>
        <v>47746150</v>
      </c>
      <c r="H116" s="53">
        <v>0</v>
      </c>
      <c r="I116" s="53">
        <v>33346537.559999999</v>
      </c>
      <c r="J116" s="53">
        <v>0</v>
      </c>
      <c r="K116" s="55">
        <f>H116+I116+J116</f>
        <v>33346537.559999999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614072.18000000005</v>
      </c>
      <c r="F117" s="53">
        <v>8768.75</v>
      </c>
      <c r="G117" s="64">
        <f>D117+E117+F117</f>
        <v>622840.93000000005</v>
      </c>
      <c r="H117" s="53">
        <v>0</v>
      </c>
      <c r="I117" s="53">
        <v>478229.41</v>
      </c>
      <c r="J117" s="53">
        <v>0</v>
      </c>
      <c r="K117" s="55">
        <f>H117+I117+J117</f>
        <v>478229.41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0</v>
      </c>
      <c r="E118" s="113">
        <f t="shared" si="8"/>
        <v>77727753.200000003</v>
      </c>
      <c r="F118" s="113">
        <f t="shared" si="8"/>
        <v>11243.54</v>
      </c>
      <c r="G118" s="113">
        <f t="shared" si="8"/>
        <v>77738996.74000001</v>
      </c>
      <c r="H118" s="113">
        <f t="shared" si="8"/>
        <v>0</v>
      </c>
      <c r="I118" s="113">
        <f t="shared" si="8"/>
        <v>64245555.239999995</v>
      </c>
      <c r="J118" s="113">
        <f t="shared" si="8"/>
        <v>1452.28</v>
      </c>
      <c r="K118" s="114">
        <f t="shared" si="8"/>
        <v>64247007.519999996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-7063370.2400000002</v>
      </c>
      <c r="F120" s="53">
        <v>3172446.79</v>
      </c>
      <c r="G120" s="54">
        <f>D120+E120+F120</f>
        <v>-3890923.45</v>
      </c>
      <c r="H120" s="53">
        <v>0</v>
      </c>
      <c r="I120" s="53">
        <v>-4844709.42</v>
      </c>
      <c r="J120" s="53">
        <v>1092598.7</v>
      </c>
      <c r="K120" s="55">
        <f>H120+I120+J120</f>
        <v>-3752110.7199999997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0</v>
      </c>
      <c r="E121" s="120">
        <f t="shared" si="9"/>
        <v>70664382.960000008</v>
      </c>
      <c r="F121" s="120">
        <f t="shared" si="9"/>
        <v>3183690.33</v>
      </c>
      <c r="G121" s="120">
        <f t="shared" si="9"/>
        <v>73848073.290000007</v>
      </c>
      <c r="H121" s="120">
        <f t="shared" si="9"/>
        <v>0</v>
      </c>
      <c r="I121" s="120">
        <f t="shared" si="9"/>
        <v>59400845.819999993</v>
      </c>
      <c r="J121" s="120">
        <f t="shared" si="9"/>
        <v>1094050.98</v>
      </c>
      <c r="K121" s="104">
        <f t="shared" si="9"/>
        <v>60494896.799999997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2024-03-20T08:41:04Z</cp:lastPrinted>
  <dcterms:created xsi:type="dcterms:W3CDTF">2024-03-11T12:47:29Z</dcterms:created>
  <dcterms:modified xsi:type="dcterms:W3CDTF">2024-03-20T08:41:05Z</dcterms:modified>
</cp:coreProperties>
</file>